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460" activeTab="0"/>
  </bookViews>
  <sheets>
    <sheet name="2" sheetId="1" r:id="rId1"/>
    <sheet name="2.1" sheetId="2" r:id="rId2"/>
    <sheet name="3" sheetId="3" r:id="rId3"/>
    <sheet name="4 д)" sheetId="4" r:id="rId4"/>
    <sheet name="4 е)" sheetId="5" r:id="rId5"/>
  </sheets>
  <definedNames>
    <definedName name="_xlnm.Print_Area" localSheetId="0">'2'!$A$1:$Y$104</definedName>
  </definedNames>
  <calcPr fullCalcOnLoad="1"/>
</workbook>
</file>

<file path=xl/sharedStrings.xml><?xml version="1.0" encoding="utf-8"?>
<sst xmlns="http://schemas.openxmlformats.org/spreadsheetml/2006/main" count="336" uniqueCount="160">
  <si>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</si>
  <si>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</si>
  <si>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</si>
  <si>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</si>
  <si>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</si>
  <si>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</si>
  <si>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</si>
  <si>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</si>
  <si>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</si>
  <si>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</si>
  <si>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</si>
  <si>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</si>
  <si>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</si>
  <si>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</si>
  <si>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</si>
  <si>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</si>
  <si>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</si>
  <si>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</si>
  <si>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</si>
  <si>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</si>
  <si>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</si>
  <si>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</si>
  <si>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</si>
  <si>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</si>
  <si>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</si>
  <si>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</si>
  <si>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</si>
  <si>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</si>
  <si>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</si>
  <si>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</si>
  <si>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</si>
  <si>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</si>
  <si>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</si>
  <si>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</si>
  <si>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</si>
  <si>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</si>
  <si>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</si>
  <si>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</si>
  <si>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</si>
  <si>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</si>
  <si>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</si>
  <si>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Местонахождение (адрес)</t>
  </si>
  <si>
    <t>Отчетный период</t>
  </si>
  <si>
    <t>средневзвешенная стоимость 1кВт•ч</t>
  </si>
  <si>
    <t>1.</t>
  </si>
  <si>
    <t>и т.д.</t>
  </si>
  <si>
    <t>2.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</si>
  <si>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</si>
  <si>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</si>
  <si>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</si>
  <si>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</si>
  <si>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</si>
  <si>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</si>
  <si>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</si>
  <si>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</si>
  <si>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</si>
  <si>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</si>
  <si>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</si>
  <si>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</si>
  <si>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</si>
  <si>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</si>
  <si>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</si>
  <si>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</si>
  <si>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</si>
  <si>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</si>
  <si>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</si>
  <si>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</si>
  <si>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</si>
  <si>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</si>
  <si>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</si>
  <si>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</si>
  <si>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</si>
  <si>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</si>
  <si>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</si>
  <si>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</si>
  <si>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</si>
  <si>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</si>
  <si>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</si>
  <si>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</si>
  <si>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</si>
  <si>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</si>
  <si>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</si>
  <si>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</si>
  <si>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</si>
  <si>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</si>
  <si>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</si>
  <si>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</si>
  <si>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</si>
  <si>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</si>
  <si>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</si>
  <si>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</si>
  <si>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</si>
  <si>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</si>
  <si>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</si>
  <si>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</si>
  <si>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</si>
  <si>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</si>
  <si>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</si>
  <si>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</si>
  <si>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</si>
  <si>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</si>
  <si>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</si>
  <si>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</si>
  <si>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</si>
  <si>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</si>
  <si>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</si>
  <si>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</si>
  <si>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</si>
  <si>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</si>
  <si>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</si>
  <si>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</si>
  <si>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</si>
  <si>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</si>
  <si>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</si>
  <si>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</si>
  <si>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</si>
  <si>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</si>
  <si>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</si>
  <si>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</si>
  <si>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</si>
  <si>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</si>
  <si>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</si>
  <si>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</si>
  <si>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</si>
  <si>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</si>
  <si>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</si>
  <si>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</si>
  <si>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</si>
  <si>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</si>
  <si>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</si>
  <si>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</si>
  <si>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</si>
  <si>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</si>
  <si>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</si>
  <si>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</si>
  <si>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Приложение № 1 к приказу от 08.06.2010г. №29-01т/10</t>
  </si>
  <si>
    <t>таблица 2</t>
  </si>
  <si>
    <t>Таблица 2.1.</t>
  </si>
  <si>
    <t xml:space="preserve">Таблица 3 </t>
  </si>
  <si>
    <t>Таблица 4 (д)</t>
  </si>
  <si>
    <t>Таблица 4 (е)</t>
  </si>
  <si>
    <t>МУП "Калининградтеплосеть"</t>
  </si>
  <si>
    <t>236000, г.Калининград, ул.Нарвская, 58</t>
  </si>
  <si>
    <t>размещена на данном сайте</t>
  </si>
  <si>
    <t>производство, передача и сбыт тепловой энергии</t>
  </si>
  <si>
    <t>б) Выручка, возмещение льгот населению (тыс. рублей)</t>
  </si>
  <si>
    <t xml:space="preserve">расходы на покупаемую тепловую энергию </t>
  </si>
  <si>
    <t>-</t>
  </si>
  <si>
    <t>расходы на ремонт (капитальный и текущий) основных производственных средств</t>
  </si>
  <si>
    <t>в) Себестоимость производимых товаров (оказываемых услуг) по регулируемому виду деятельности, внеэксплуатационные расходы(проценты к уплате) (тыс. рублей):</t>
  </si>
  <si>
    <t>общехозяйственные (управленческие расходы), услуги сбыта, внеэксплуатационные расходы (проценты к уплате), в том числе:</t>
  </si>
  <si>
    <t>2. Информация об  основных показателях финансово-хозяйственной деятельности организации¹¯²      за 2012 год</t>
  </si>
  <si>
    <t>2012 год</t>
  </si>
  <si>
    <t>2. Информация о расходах на топливо  за 2012 год</t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</si>
  <si>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  </r>
    <r>
      <rPr>
        <b/>
        <u val="single"/>
        <sz val="12"/>
        <color indexed="8"/>
        <rFont val="Calibri"/>
        <family val="2"/>
      </rPr>
      <t>за 2012 год</t>
    </r>
    <r>
      <rPr>
        <b/>
        <sz val="12"/>
        <color indexed="8"/>
        <rFont val="Calibri"/>
        <family val="2"/>
      </rPr>
      <t>¹</t>
    </r>
  </si>
  <si>
    <t>д) Показатели эффективности реализации инвестиционной программы¹   за 2012 год</t>
  </si>
  <si>
    <t>е) Использование инвестиционных средств за 2012 год</t>
  </si>
  <si>
    <r>
      <t xml:space="preserve">В течение </t>
    </r>
    <r>
      <rPr>
        <b/>
        <u val="single"/>
        <sz val="11"/>
        <color indexed="8"/>
        <rFont val="Calibri"/>
        <family val="2"/>
      </rPr>
      <t>2012 года</t>
    </r>
  </si>
  <si>
    <t>Утверждено на 2012 год</t>
  </si>
  <si>
    <t>по нормативам потребления  (тыс. Гкал)-население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</si>
</sst>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/>
    </border>
    <border>
      <left style="thick"/>
      <right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12" fillId="0" borderId="11" xfId="58" applyNumberFormat="1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4" xfId="56" applyFont="1" applyFill="1" applyBorder="1" applyAlignment="1" applyProtection="1">
      <alignment horizontal="left" wrapText="1"/>
      <protection/>
    </xf>
    <xf numFmtId="0" fontId="4" fillId="0" borderId="15" xfId="56" applyFont="1" applyFill="1" applyBorder="1" applyAlignment="1" applyProtection="1">
      <alignment horizontal="left" wrapText="1"/>
      <protection/>
    </xf>
    <xf numFmtId="0" fontId="4" fillId="0" borderId="15" xfId="56" applyFont="1" applyFill="1" applyBorder="1" applyAlignment="1" applyProtection="1">
      <alignment wrapText="1"/>
      <protection/>
    </xf>
    <xf numFmtId="0" fontId="5" fillId="0" borderId="15" xfId="57" applyFont="1" applyFill="1" applyBorder="1" applyAlignment="1" applyProtection="1">
      <alignment horizontal="left" wrapText="1"/>
      <protection/>
    </xf>
    <xf numFmtId="0" fontId="8" fillId="0" borderId="16" xfId="56" applyFont="1" applyFill="1" applyBorder="1" applyAlignment="1" applyProtection="1">
      <alignment horizontal="left" wrapText="1"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4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left" vertical="center" wrapText="1"/>
    </xf>
    <xf numFmtId="4" fontId="0" fillId="0" borderId="24" xfId="0" applyNumberFormat="1" applyFill="1" applyBorder="1" applyAlignment="1">
      <alignment vertical="center"/>
    </xf>
    <xf numFmtId="0" fontId="0" fillId="0" borderId="25" xfId="0" applyFill="1" applyBorder="1" applyAlignment="1">
      <alignment horizontal="left" vertical="center" wrapText="1"/>
    </xf>
    <xf numFmtId="4" fontId="0" fillId="0" borderId="26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49" fontId="12" fillId="0" borderId="11" xfId="58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164" fontId="10" fillId="0" borderId="24" xfId="0" applyNumberFormat="1" applyFont="1" applyFill="1" applyBorder="1" applyAlignment="1">
      <alignment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0" fillId="0" borderId="28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49" fontId="5" fillId="0" borderId="31" xfId="56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49" fontId="5" fillId="0" borderId="33" xfId="56" applyNumberFormat="1" applyFont="1" applyFill="1" applyBorder="1" applyAlignment="1" applyProtection="1">
      <alignment horizontal="center" vertical="center"/>
      <protection/>
    </xf>
    <xf numFmtId="49" fontId="5" fillId="0" borderId="34" xfId="56" applyNumberFormat="1" applyFont="1" applyFill="1" applyBorder="1" applyAlignment="1" applyProtection="1">
      <alignment horizontal="center" vertical="center"/>
      <protection/>
    </xf>
    <xf numFmtId="49" fontId="5" fillId="0" borderId="35" xfId="56" applyNumberFormat="1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horizontal="center"/>
    </xf>
    <xf numFmtId="4" fontId="16" fillId="0" borderId="24" xfId="0" applyNumberFormat="1" applyFon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40" xfId="0" applyFill="1" applyBorder="1" applyAlignment="1">
      <alignment horizontal="left" vertical="center" wrapText="1"/>
    </xf>
    <xf numFmtId="4" fontId="0" fillId="0" borderId="41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 wrapText="1"/>
    </xf>
    <xf numFmtId="4" fontId="0" fillId="0" borderId="43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vertical="center" wrapText="1"/>
    </xf>
    <xf numFmtId="0" fontId="0" fillId="0" borderId="45" xfId="0" applyFill="1" applyBorder="1" applyAlignment="1">
      <alignment horizontal="left" vertical="center" wrapText="1"/>
    </xf>
    <xf numFmtId="4" fontId="0" fillId="0" borderId="14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29" xfId="56" applyFont="1" applyFill="1" applyBorder="1" applyAlignment="1" applyProtection="1">
      <alignment horizontal="center" vertical="center" wrapText="1"/>
      <protection/>
    </xf>
    <xf numFmtId="0" fontId="4" fillId="0" borderId="49" xfId="56" applyFont="1" applyFill="1" applyBorder="1" applyAlignment="1" applyProtection="1">
      <alignment horizontal="center" vertical="center" wrapText="1"/>
      <protection/>
    </xf>
    <xf numFmtId="0" fontId="4" fillId="0" borderId="50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51" xfId="56" applyFont="1" applyFill="1" applyBorder="1" applyAlignment="1" applyProtection="1">
      <alignment horizontal="center" vertical="center" wrapText="1"/>
      <protection/>
    </xf>
    <xf numFmtId="0" fontId="4" fillId="0" borderId="52" xfId="56" applyFont="1" applyFill="1" applyBorder="1" applyAlignment="1" applyProtection="1">
      <alignment horizontal="center" vertical="center" wrapText="1"/>
      <protection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алькуляция воды" xfId="56"/>
    <cellStyle name="Обычный_тарифы на 2002г с 1-01" xfId="57"/>
    <cellStyle name="Обычный_Тепло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showGridLines="0" tabSelected="1" zoomScalePageLayoutView="0" workbookViewId="0" topLeftCell="A1">
      <selection activeCell="B15" sqref="B15"/>
    </sheetView>
  </sheetViews>
  <sheetFormatPr defaultColWidth="9.140625" defaultRowHeight="15"/>
  <cols>
    <col min="1" max="1" width="48.7109375" style="8" customWidth="1"/>
    <col min="2" max="2" width="57.140625" style="8" customWidth="1"/>
  </cols>
  <sheetData>
    <row r="1" spans="1:2" ht="15">
      <c r="A1" s="82" t="s">
        <v>135</v>
      </c>
      <c r="B1" s="82"/>
    </row>
    <row r="2" ht="15">
      <c r="B2" s="71" t="s">
        <v>136</v>
      </c>
    </row>
    <row r="3" spans="1:2" ht="40.5" customHeight="1">
      <c r="A3" s="84" t="s">
        <v>151</v>
      </c>
      <c r="B3" s="85"/>
    </row>
    <row r="4" ht="14.25" customHeight="1"/>
    <row r="5" spans="1:2" s="50" customFormat="1" ht="22.5" customHeight="1">
      <c r="A5" s="30" t="s">
        <v>0</v>
      </c>
      <c r="B5" s="31" t="s">
        <v>141</v>
      </c>
    </row>
    <row r="6" spans="1:2" s="50" customFormat="1" ht="22.5" customHeight="1">
      <c r="A6" s="30" t="s">
        <v>11</v>
      </c>
      <c r="B6" s="31">
        <v>3903003375</v>
      </c>
    </row>
    <row r="7" spans="1:2" s="50" customFormat="1" ht="22.5" customHeight="1">
      <c r="A7" s="30" t="s">
        <v>12</v>
      </c>
      <c r="B7" s="31">
        <v>392550001</v>
      </c>
    </row>
    <row r="8" spans="1:2" s="50" customFormat="1" ht="22.5" customHeight="1">
      <c r="A8" s="30" t="s">
        <v>41</v>
      </c>
      <c r="B8" s="31" t="s">
        <v>142</v>
      </c>
    </row>
    <row r="9" spans="1:2" s="50" customFormat="1" ht="34.5" customHeight="1">
      <c r="A9" s="30" t="s">
        <v>42</v>
      </c>
      <c r="B9" s="45" t="s">
        <v>152</v>
      </c>
    </row>
    <row r="10" spans="1:2" s="50" customFormat="1" ht="22.5" customHeight="1">
      <c r="A10" s="29"/>
      <c r="B10" s="29"/>
    </row>
    <row r="11" spans="1:2" s="50" customFormat="1" ht="22.5" customHeight="1" thickBot="1">
      <c r="A11" s="29"/>
      <c r="B11" s="29"/>
    </row>
    <row r="12" spans="1:2" s="50" customFormat="1" ht="22.5" customHeight="1" thickBot="1" thickTop="1">
      <c r="A12" s="11" t="s">
        <v>1</v>
      </c>
      <c r="B12" s="11" t="s">
        <v>2</v>
      </c>
    </row>
    <row r="13" spans="1:2" s="50" customFormat="1" ht="37.5" customHeight="1" thickBot="1" thickTop="1">
      <c r="A13" s="32" t="s">
        <v>49</v>
      </c>
      <c r="B13" s="27" t="s">
        <v>144</v>
      </c>
    </row>
    <row r="14" spans="1:2" s="50" customFormat="1" ht="36.75" customHeight="1" thickBot="1" thickTop="1">
      <c r="A14" s="32" t="s">
        <v>145</v>
      </c>
      <c r="B14" s="33">
        <f>(2621454566.21-399882894.36)/1000</f>
        <v>2221571.67185</v>
      </c>
    </row>
    <row r="15" spans="1:2" s="50" customFormat="1" ht="72.75" customHeight="1" thickTop="1">
      <c r="A15" s="34" t="s">
        <v>149</v>
      </c>
      <c r="B15" s="35">
        <f>B16+B17+B18+B21+B22+B23+B24+B25+B27+B29+B30</f>
        <v>2458367.67213</v>
      </c>
    </row>
    <row r="16" spans="1:2" s="50" customFormat="1" ht="25.5" customHeight="1">
      <c r="A16" s="36" t="s">
        <v>146</v>
      </c>
      <c r="B16" s="37">
        <f>414717476.5/1000</f>
        <v>414717.4765</v>
      </c>
    </row>
    <row r="17" spans="1:2" s="50" customFormat="1" ht="30.75" customHeight="1">
      <c r="A17" s="36" t="s">
        <v>116</v>
      </c>
      <c r="B17" s="37">
        <f>'2.1'!B13</f>
        <v>1063906.87914</v>
      </c>
    </row>
    <row r="18" spans="1:2" s="50" customFormat="1" ht="49.5" customHeight="1">
      <c r="A18" s="36" t="s">
        <v>14</v>
      </c>
      <c r="B18" s="37">
        <v>118198.25366</v>
      </c>
    </row>
    <row r="19" spans="1:2" s="50" customFormat="1" ht="22.5" customHeight="1">
      <c r="A19" s="36" t="s">
        <v>43</v>
      </c>
      <c r="B19" s="37">
        <f>B18/B20</f>
        <v>2.4540411951573122</v>
      </c>
    </row>
    <row r="20" spans="1:2" s="50" customFormat="1" ht="22.5" customHeight="1">
      <c r="A20" s="36" t="s">
        <v>15</v>
      </c>
      <c r="B20" s="37">
        <v>48164.739</v>
      </c>
    </row>
    <row r="21" spans="1:2" s="50" customFormat="1" ht="37.5" customHeight="1">
      <c r="A21" s="36" t="s">
        <v>16</v>
      </c>
      <c r="B21" s="37">
        <v>18292.50266</v>
      </c>
    </row>
    <row r="22" spans="1:2" s="50" customFormat="1" ht="36" customHeight="1">
      <c r="A22" s="36" t="s">
        <v>17</v>
      </c>
      <c r="B22" s="37">
        <v>4992.77512</v>
      </c>
    </row>
    <row r="23" spans="1:2" s="50" customFormat="1" ht="49.5" customHeight="1">
      <c r="A23" s="36" t="s">
        <v>18</v>
      </c>
      <c r="B23" s="37">
        <f>180347.19477+47488.4524+38521.19823+10289.37744</f>
        <v>276646.22284</v>
      </c>
    </row>
    <row r="24" spans="1:2" s="50" customFormat="1" ht="57" customHeight="1">
      <c r="A24" s="36" t="s">
        <v>19</v>
      </c>
      <c r="B24" s="37">
        <f>37044.94203+52305.70381</f>
        <v>89350.64584</v>
      </c>
    </row>
    <row r="25" spans="1:2" s="50" customFormat="1" ht="38.25" customHeight="1">
      <c r="A25" s="36" t="s">
        <v>20</v>
      </c>
      <c r="B25" s="37">
        <f>2339.07612+1395.85468+1293.33095+56.19393+2299.1713+B26+1069682.46406-1063906.87914+6013.89195+2237.2605+238.17+96.54+1576.676+20.97914</f>
        <v>168897.23242999983</v>
      </c>
    </row>
    <row r="26" spans="1:2" s="52" customFormat="1" ht="29.25" customHeight="1">
      <c r="A26" s="51" t="s">
        <v>21</v>
      </c>
      <c r="B26" s="69">
        <f>53561.35538+14085.10271+52661.02577+14234.06754+8660.9076+2352.04394</f>
        <v>145554.50294</v>
      </c>
    </row>
    <row r="27" spans="1:2" s="50" customFormat="1" ht="54.75" customHeight="1">
      <c r="A27" s="36" t="s">
        <v>150</v>
      </c>
      <c r="B27" s="37">
        <f>735.286+66435.25531+B28-0.01243+1465.4+41405</f>
        <v>198162.8497</v>
      </c>
    </row>
    <row r="28" spans="1:2" s="52" customFormat="1" ht="32.25" customHeight="1">
      <c r="A28" s="51" t="s">
        <v>22</v>
      </c>
      <c r="B28" s="69">
        <f>70005.97494+18115.94588</f>
        <v>88121.92082</v>
      </c>
    </row>
    <row r="29" spans="1:2" s="50" customFormat="1" ht="44.25" customHeight="1">
      <c r="A29" s="36" t="s">
        <v>148</v>
      </c>
      <c r="B29" s="37">
        <f>24467.41717+1661.08902+16046.79073+49235.71737+8071.99562+3396.2349</f>
        <v>102879.24480999999</v>
      </c>
    </row>
    <row r="30" spans="1:2" s="50" customFormat="1" ht="68.25" customHeight="1" thickBot="1">
      <c r="A30" s="38" t="s">
        <v>117</v>
      </c>
      <c r="B30" s="39">
        <v>2323.58943</v>
      </c>
    </row>
    <row r="31" spans="1:2" s="50" customFormat="1" ht="43.5" customHeight="1" thickBot="1" thickTop="1">
      <c r="A31" s="40" t="s">
        <v>50</v>
      </c>
      <c r="B31" s="70">
        <f>B14-B15</f>
        <v>-236796.0002799998</v>
      </c>
    </row>
    <row r="32" spans="1:2" s="50" customFormat="1" ht="27.75" customHeight="1" thickTop="1">
      <c r="A32" s="34" t="s">
        <v>51</v>
      </c>
      <c r="B32" s="35"/>
    </row>
    <row r="33" spans="1:2" s="50" customFormat="1" ht="87" customHeight="1" thickBot="1">
      <c r="A33" s="72" t="s">
        <v>3</v>
      </c>
      <c r="B33" s="73"/>
    </row>
    <row r="34" spans="1:2" s="50" customFormat="1" ht="40.5" customHeight="1">
      <c r="A34" s="76" t="s">
        <v>52</v>
      </c>
      <c r="B34" s="78">
        <v>73124.88692</v>
      </c>
    </row>
    <row r="35" spans="1:2" s="50" customFormat="1" ht="33.75" customHeight="1" thickBot="1">
      <c r="A35" s="77" t="s">
        <v>5</v>
      </c>
      <c r="B35" s="79">
        <v>73124.88692</v>
      </c>
    </row>
    <row r="36" spans="1:2" s="50" customFormat="1" ht="54" customHeight="1" thickBot="1">
      <c r="A36" s="74" t="s">
        <v>69</v>
      </c>
      <c r="B36" s="75" t="s">
        <v>143</v>
      </c>
    </row>
    <row r="37" spans="1:2" s="50" customFormat="1" ht="28.5" customHeight="1" thickBot="1" thickTop="1">
      <c r="A37" s="32" t="s">
        <v>53</v>
      </c>
      <c r="B37" s="33">
        <f>983.1+500</f>
        <v>1483.1</v>
      </c>
    </row>
    <row r="38" spans="1:2" s="50" customFormat="1" ht="31.5" customHeight="1" thickBot="1" thickTop="1">
      <c r="A38" s="32" t="s">
        <v>54</v>
      </c>
      <c r="B38" s="33">
        <v>941.581</v>
      </c>
    </row>
    <row r="39" spans="1:2" s="50" customFormat="1" ht="36.75" customHeight="1" thickBot="1" thickTop="1">
      <c r="A39" s="32" t="s">
        <v>55</v>
      </c>
      <c r="B39" s="33">
        <v>1854</v>
      </c>
    </row>
    <row r="40" spans="1:2" s="50" customFormat="1" ht="45.75" customHeight="1" thickBot="1" thickTop="1">
      <c r="A40" s="32" t="s">
        <v>56</v>
      </c>
      <c r="B40" s="33">
        <v>419.151</v>
      </c>
    </row>
    <row r="41" spans="1:2" s="50" customFormat="1" ht="42.75" customHeight="1" thickTop="1">
      <c r="A41" s="34" t="s">
        <v>57</v>
      </c>
      <c r="B41" s="35">
        <v>1836.069</v>
      </c>
    </row>
    <row r="42" spans="1:2" s="50" customFormat="1" ht="24" customHeight="1">
      <c r="A42" s="36" t="s">
        <v>4</v>
      </c>
      <c r="B42" s="37">
        <v>646.457</v>
      </c>
    </row>
    <row r="43" spans="1:2" s="50" customFormat="1" ht="26.25" customHeight="1" thickBot="1">
      <c r="A43" s="38" t="s">
        <v>159</v>
      </c>
      <c r="B43" s="39">
        <v>1107.823</v>
      </c>
    </row>
    <row r="44" spans="1:2" s="50" customFormat="1" ht="38.25" customHeight="1" thickBot="1" thickTop="1">
      <c r="A44" s="32" t="s">
        <v>58</v>
      </c>
      <c r="B44" s="33">
        <v>16.131</v>
      </c>
    </row>
    <row r="45" spans="1:2" s="50" customFormat="1" ht="50.25" customHeight="1" thickBot="1" thickTop="1">
      <c r="A45" s="32" t="s">
        <v>59</v>
      </c>
      <c r="B45" s="33">
        <v>128818</v>
      </c>
    </row>
    <row r="46" spans="1:2" s="50" customFormat="1" ht="41.25" customHeight="1" thickBot="1" thickTop="1">
      <c r="A46" s="32" t="s">
        <v>60</v>
      </c>
      <c r="B46" s="33">
        <v>627947.08</v>
      </c>
    </row>
    <row r="47" spans="1:2" s="50" customFormat="1" ht="36" customHeight="1" thickBot="1" thickTop="1">
      <c r="A47" s="32" t="s">
        <v>61</v>
      </c>
      <c r="B47" s="61" t="s">
        <v>147</v>
      </c>
    </row>
    <row r="48" spans="1:2" s="50" customFormat="1" ht="37.5" customHeight="1" thickBot="1" thickTop="1">
      <c r="A48" s="32" t="s">
        <v>62</v>
      </c>
      <c r="B48" s="42">
        <v>131</v>
      </c>
    </row>
    <row r="49" spans="1:2" s="50" customFormat="1" ht="27.75" customHeight="1" thickBot="1" thickTop="1">
      <c r="A49" s="32" t="s">
        <v>63</v>
      </c>
      <c r="B49" s="42">
        <v>1891</v>
      </c>
    </row>
    <row r="50" spans="1:2" s="50" customFormat="1" ht="42.75" customHeight="1" thickBot="1" thickTop="1">
      <c r="A50" s="32" t="s">
        <v>64</v>
      </c>
      <c r="B50" s="42">
        <v>1378</v>
      </c>
    </row>
    <row r="51" spans="1:2" s="50" customFormat="1" ht="57.75" customHeight="1" thickBot="1" thickTop="1">
      <c r="A51" s="32" t="s">
        <v>65</v>
      </c>
      <c r="B51" s="33">
        <v>171.85</v>
      </c>
    </row>
    <row r="52" spans="1:2" s="50" customFormat="1" ht="54" customHeight="1" thickBot="1" thickTop="1">
      <c r="A52" s="32" t="s">
        <v>66</v>
      </c>
      <c r="B52" s="41">
        <f>B20/2190953</f>
        <v>0.021983465186154155</v>
      </c>
    </row>
    <row r="53" spans="1:2" s="50" customFormat="1" ht="53.25" customHeight="1" thickBot="1" thickTop="1">
      <c r="A53" s="32" t="s">
        <v>67</v>
      </c>
      <c r="B53" s="33">
        <v>0.68</v>
      </c>
    </row>
    <row r="54" ht="15.75" thickTop="1"/>
    <row r="55" spans="1:2" ht="30" customHeight="1">
      <c r="A55" s="81" t="s">
        <v>68</v>
      </c>
      <c r="B55" s="81"/>
    </row>
    <row r="56" spans="1:2" ht="33" customHeight="1">
      <c r="A56" s="83" t="s">
        <v>72</v>
      </c>
      <c r="B56" s="83"/>
    </row>
    <row r="57" spans="1:2" ht="105.75" customHeight="1">
      <c r="A57" s="81" t="s">
        <v>118</v>
      </c>
      <c r="B57" s="81"/>
    </row>
    <row r="58" spans="1:2" ht="33.75" customHeight="1">
      <c r="A58" s="81" t="s">
        <v>70</v>
      </c>
      <c r="B58" s="81"/>
    </row>
    <row r="60" spans="1:2" ht="15">
      <c r="A60" s="80"/>
      <c r="B60" s="80"/>
    </row>
    <row r="61" spans="1:2" ht="15">
      <c r="A61" s="80"/>
      <c r="B61" s="80"/>
    </row>
    <row r="62" spans="1:2" ht="14.25" customHeight="1">
      <c r="A62" s="80"/>
      <c r="B62" s="80"/>
    </row>
  </sheetData>
  <sheetProtection/>
  <mergeCells count="9">
    <mergeCell ref="A60:B60"/>
    <mergeCell ref="A61:B61"/>
    <mergeCell ref="A62:B62"/>
    <mergeCell ref="A58:B58"/>
    <mergeCell ref="A57:B57"/>
    <mergeCell ref="A1:B1"/>
    <mergeCell ref="A55:B55"/>
    <mergeCell ref="A56:B56"/>
    <mergeCell ref="A3:B3"/>
  </mergeCells>
  <printOptions/>
  <pageMargins left="0" right="0" top="0" bottom="0" header="0.7480314960629921" footer="0.6692913385826772"/>
  <pageSetup fitToHeight="0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4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55.8515625" style="6" customWidth="1"/>
    <col min="2" max="2" width="29.140625" style="6" customWidth="1"/>
    <col min="3" max="3" width="25.8515625" style="6" customWidth="1"/>
    <col min="4" max="16384" width="9.140625" style="6" customWidth="1"/>
  </cols>
  <sheetData>
    <row r="1" spans="1:2" ht="15">
      <c r="A1" s="88" t="s">
        <v>135</v>
      </c>
      <c r="B1" s="88"/>
    </row>
    <row r="2" ht="15">
      <c r="B2" s="25" t="s">
        <v>137</v>
      </c>
    </row>
    <row r="4" spans="1:2" ht="15">
      <c r="A4" s="86" t="s">
        <v>153</v>
      </c>
      <c r="B4" s="87"/>
    </row>
    <row r="5" spans="1:2" ht="15.75">
      <c r="A5" s="9"/>
      <c r="B5" s="24"/>
    </row>
    <row r="6" spans="1:2" s="43" customFormat="1" ht="15">
      <c r="A6" s="30" t="s">
        <v>0</v>
      </c>
      <c r="B6" s="31" t="s">
        <v>141</v>
      </c>
    </row>
    <row r="7" spans="1:2" s="43" customFormat="1" ht="15">
      <c r="A7" s="30" t="s">
        <v>11</v>
      </c>
      <c r="B7" s="31">
        <v>3903003375</v>
      </c>
    </row>
    <row r="8" spans="1:2" s="43" customFormat="1" ht="15">
      <c r="A8" s="30" t="s">
        <v>12</v>
      </c>
      <c r="B8" s="31">
        <v>392550001</v>
      </c>
    </row>
    <row r="9" spans="1:2" s="43" customFormat="1" ht="33" customHeight="1">
      <c r="A9" s="30" t="s">
        <v>41</v>
      </c>
      <c r="B9" s="44" t="s">
        <v>142</v>
      </c>
    </row>
    <row r="10" spans="1:2" s="43" customFormat="1" ht="24.75" customHeight="1">
      <c r="A10" s="30" t="s">
        <v>42</v>
      </c>
      <c r="B10" s="45">
        <v>2012</v>
      </c>
    </row>
    <row r="11" spans="1:2" s="43" customFormat="1" ht="15.75" thickBot="1">
      <c r="A11" s="46"/>
      <c r="B11" s="46"/>
    </row>
    <row r="12" spans="1:2" s="43" customFormat="1" ht="16.5" thickBot="1" thickTop="1">
      <c r="A12" s="11" t="s">
        <v>1</v>
      </c>
      <c r="B12" s="11" t="s">
        <v>2</v>
      </c>
    </row>
    <row r="13" spans="1:2" s="47" customFormat="1" ht="15.75" thickTop="1">
      <c r="A13" s="12" t="s">
        <v>119</v>
      </c>
      <c r="B13" s="53">
        <f>SUM(B15,B20,B40,B50)</f>
        <v>1063906.87914</v>
      </c>
    </row>
    <row r="14" spans="1:2" s="47" customFormat="1" ht="15">
      <c r="A14" s="12" t="s">
        <v>73</v>
      </c>
      <c r="B14" s="53"/>
    </row>
    <row r="15" spans="1:2" s="47" customFormat="1" ht="15">
      <c r="A15" s="48" t="s">
        <v>96</v>
      </c>
      <c r="B15" s="53">
        <v>137682.25865</v>
      </c>
    </row>
    <row r="16" spans="1:2" s="47" customFormat="1" ht="15">
      <c r="A16" s="48" t="s">
        <v>95</v>
      </c>
      <c r="B16" s="53">
        <v>3891.8359</v>
      </c>
    </row>
    <row r="17" spans="1:2" s="47" customFormat="1" ht="15">
      <c r="A17" s="48" t="s">
        <v>75</v>
      </c>
      <c r="B17" s="53">
        <v>35377.2</v>
      </c>
    </row>
    <row r="18" spans="1:2" s="47" customFormat="1" ht="15">
      <c r="A18" s="48" t="s">
        <v>13</v>
      </c>
      <c r="B18" s="53"/>
    </row>
    <row r="19" spans="1:2" s="47" customFormat="1" ht="15">
      <c r="A19" s="12" t="s">
        <v>76</v>
      </c>
      <c r="B19" s="53"/>
    </row>
    <row r="20" spans="1:2" s="47" customFormat="1" ht="15">
      <c r="A20" s="48" t="s">
        <v>98</v>
      </c>
      <c r="B20" s="53">
        <v>812001.86304</v>
      </c>
    </row>
    <row r="21" spans="1:2" s="47" customFormat="1" ht="30">
      <c r="A21" s="48" t="s">
        <v>77</v>
      </c>
      <c r="B21" s="53">
        <v>3531.4928</v>
      </c>
    </row>
    <row r="22" spans="1:2" s="47" customFormat="1" ht="15">
      <c r="A22" s="48" t="s">
        <v>78</v>
      </c>
      <c r="B22" s="53">
        <v>229931.622</v>
      </c>
    </row>
    <row r="23" spans="1:2" s="47" customFormat="1" ht="15">
      <c r="A23" s="48" t="s">
        <v>13</v>
      </c>
      <c r="B23" s="54"/>
    </row>
    <row r="24" spans="1:2" s="47" customFormat="1" ht="15">
      <c r="A24" s="49" t="s">
        <v>79</v>
      </c>
      <c r="B24" s="53"/>
    </row>
    <row r="25" spans="1:2" s="47" customFormat="1" ht="30">
      <c r="A25" s="48" t="s">
        <v>97</v>
      </c>
      <c r="B25" s="53">
        <v>812001.86304</v>
      </c>
    </row>
    <row r="26" spans="1:2" s="47" customFormat="1" ht="15">
      <c r="A26" s="48" t="s">
        <v>99</v>
      </c>
      <c r="B26" s="53">
        <v>3531.4928</v>
      </c>
    </row>
    <row r="27" spans="1:2" s="47" customFormat="1" ht="15">
      <c r="A27" s="48" t="s">
        <v>78</v>
      </c>
      <c r="B27" s="53">
        <v>229931.622</v>
      </c>
    </row>
    <row r="28" spans="1:2" s="47" customFormat="1" ht="15">
      <c r="A28" s="48" t="s">
        <v>13</v>
      </c>
      <c r="B28" s="54"/>
    </row>
    <row r="29" spans="1:2" s="47" customFormat="1" ht="15">
      <c r="A29" s="49" t="s">
        <v>81</v>
      </c>
      <c r="B29" s="53"/>
    </row>
    <row r="30" spans="1:2" s="47" customFormat="1" ht="30">
      <c r="A30" s="48" t="s">
        <v>100</v>
      </c>
      <c r="B30" s="53"/>
    </row>
    <row r="31" spans="1:2" s="47" customFormat="1" ht="15">
      <c r="A31" s="48" t="s">
        <v>80</v>
      </c>
      <c r="B31" s="53"/>
    </row>
    <row r="32" spans="1:2" s="47" customFormat="1" ht="15">
      <c r="A32" s="48" t="s">
        <v>78</v>
      </c>
      <c r="B32" s="53"/>
    </row>
    <row r="33" spans="1:2" s="47" customFormat="1" ht="15">
      <c r="A33" s="48" t="s">
        <v>13</v>
      </c>
      <c r="B33" s="53"/>
    </row>
    <row r="34" spans="1:2" s="47" customFormat="1" ht="15">
      <c r="A34" s="12" t="s">
        <v>82</v>
      </c>
      <c r="B34" s="53"/>
    </row>
    <row r="35" spans="1:2" s="47" customFormat="1" ht="15">
      <c r="A35" s="48" t="s">
        <v>101</v>
      </c>
      <c r="B35" s="53"/>
    </row>
    <row r="36" spans="1:2" s="47" customFormat="1" ht="15">
      <c r="A36" s="48" t="s">
        <v>80</v>
      </c>
      <c r="B36" s="53"/>
    </row>
    <row r="37" spans="1:2" s="47" customFormat="1" ht="15">
      <c r="A37" s="48" t="s">
        <v>83</v>
      </c>
      <c r="B37" s="53"/>
    </row>
    <row r="38" spans="1:2" s="47" customFormat="1" ht="15">
      <c r="A38" s="48" t="s">
        <v>13</v>
      </c>
      <c r="B38" s="53"/>
    </row>
    <row r="39" spans="1:2" s="47" customFormat="1" ht="15">
      <c r="A39" s="12" t="s">
        <v>84</v>
      </c>
      <c r="B39" s="53"/>
    </row>
    <row r="40" spans="1:2" s="47" customFormat="1" ht="15">
      <c r="A40" s="48" t="s">
        <v>102</v>
      </c>
      <c r="B40" s="53">
        <v>111209.7534</v>
      </c>
    </row>
    <row r="41" spans="1:2" s="47" customFormat="1" ht="15">
      <c r="A41" s="48" t="s">
        <v>74</v>
      </c>
      <c r="B41" s="53">
        <v>13229.5862</v>
      </c>
    </row>
    <row r="42" spans="1:2" s="47" customFormat="1" ht="15">
      <c r="A42" s="48" t="s">
        <v>103</v>
      </c>
      <c r="B42" s="53">
        <v>8406.14</v>
      </c>
    </row>
    <row r="43" spans="1:2" s="47" customFormat="1" ht="15">
      <c r="A43" s="48" t="s">
        <v>13</v>
      </c>
      <c r="B43" s="53"/>
    </row>
    <row r="44" spans="1:2" s="47" customFormat="1" ht="15">
      <c r="A44" s="12" t="s">
        <v>85</v>
      </c>
      <c r="B44" s="53"/>
    </row>
    <row r="45" spans="1:2" s="47" customFormat="1" ht="15">
      <c r="A45" s="48" t="s">
        <v>104</v>
      </c>
      <c r="B45" s="53"/>
    </row>
    <row r="46" spans="1:2" s="47" customFormat="1" ht="15">
      <c r="A46" s="48" t="s">
        <v>74</v>
      </c>
      <c r="B46" s="53"/>
    </row>
    <row r="47" spans="1:2" s="47" customFormat="1" ht="15">
      <c r="A47" s="48" t="s">
        <v>103</v>
      </c>
      <c r="B47" s="53"/>
    </row>
    <row r="48" spans="1:2" s="47" customFormat="1" ht="15">
      <c r="A48" s="48" t="s">
        <v>13</v>
      </c>
      <c r="B48" s="53"/>
    </row>
    <row r="49" spans="1:2" s="47" customFormat="1" ht="15">
      <c r="A49" s="12" t="s">
        <v>86</v>
      </c>
      <c r="B49" s="53"/>
    </row>
    <row r="50" spans="1:2" s="47" customFormat="1" ht="15">
      <c r="A50" s="48" t="s">
        <v>106</v>
      </c>
      <c r="B50" s="53">
        <v>3013.00405</v>
      </c>
    </row>
    <row r="51" spans="1:2" s="47" customFormat="1" ht="15">
      <c r="A51" s="48" t="s">
        <v>74</v>
      </c>
      <c r="B51" s="53">
        <v>24377.0554</v>
      </c>
    </row>
    <row r="52" spans="1:2" s="47" customFormat="1" ht="15">
      <c r="A52" s="48" t="s">
        <v>103</v>
      </c>
      <c r="B52" s="53">
        <v>123.6</v>
      </c>
    </row>
    <row r="53" spans="1:2" s="47" customFormat="1" ht="15">
      <c r="A53" s="48" t="s">
        <v>13</v>
      </c>
      <c r="B53" s="53"/>
    </row>
    <row r="54" spans="1:2" s="47" customFormat="1" ht="15">
      <c r="A54" s="12" t="s">
        <v>87</v>
      </c>
      <c r="B54" s="53"/>
    </row>
    <row r="55" spans="1:2" s="47" customFormat="1" ht="15">
      <c r="A55" s="48" t="s">
        <v>107</v>
      </c>
      <c r="B55" s="53"/>
    </row>
    <row r="56" spans="1:2" s="47" customFormat="1" ht="15">
      <c r="A56" s="48" t="s">
        <v>74</v>
      </c>
      <c r="B56" s="53"/>
    </row>
    <row r="57" spans="1:2" s="47" customFormat="1" ht="15">
      <c r="A57" s="48" t="s">
        <v>103</v>
      </c>
      <c r="B57" s="53"/>
    </row>
    <row r="58" spans="1:2" s="47" customFormat="1" ht="15">
      <c r="A58" s="48" t="s">
        <v>13</v>
      </c>
      <c r="B58" s="53"/>
    </row>
    <row r="59" spans="1:2" s="47" customFormat="1" ht="15">
      <c r="A59" s="12" t="s">
        <v>88</v>
      </c>
      <c r="B59" s="53"/>
    </row>
    <row r="60" spans="1:2" s="47" customFormat="1" ht="15">
      <c r="A60" s="48" t="s">
        <v>108</v>
      </c>
      <c r="B60" s="53"/>
    </row>
    <row r="61" spans="1:2" s="47" customFormat="1" ht="15">
      <c r="A61" s="48" t="s">
        <v>74</v>
      </c>
      <c r="B61" s="53"/>
    </row>
    <row r="62" spans="1:2" s="47" customFormat="1" ht="15">
      <c r="A62" s="48" t="s">
        <v>103</v>
      </c>
      <c r="B62" s="53"/>
    </row>
    <row r="63" spans="1:2" s="47" customFormat="1" ht="15">
      <c r="A63" s="48" t="s">
        <v>13</v>
      </c>
      <c r="B63" s="53"/>
    </row>
    <row r="64" spans="1:2" s="47" customFormat="1" ht="15">
      <c r="A64" s="12" t="s">
        <v>89</v>
      </c>
      <c r="B64" s="53"/>
    </row>
    <row r="65" spans="1:2" s="47" customFormat="1" ht="15">
      <c r="A65" s="48" t="s">
        <v>109</v>
      </c>
      <c r="B65" s="53"/>
    </row>
    <row r="66" spans="1:2" s="47" customFormat="1" ht="15">
      <c r="A66" s="48" t="s">
        <v>74</v>
      </c>
      <c r="B66" s="53"/>
    </row>
    <row r="67" spans="1:2" s="47" customFormat="1" ht="15">
      <c r="A67" s="48" t="s">
        <v>103</v>
      </c>
      <c r="B67" s="53"/>
    </row>
    <row r="68" spans="1:2" s="47" customFormat="1" ht="15">
      <c r="A68" s="48" t="s">
        <v>13</v>
      </c>
      <c r="B68" s="53"/>
    </row>
    <row r="69" spans="1:2" s="47" customFormat="1" ht="15">
      <c r="A69" s="12" t="s">
        <v>90</v>
      </c>
      <c r="B69" s="53"/>
    </row>
    <row r="70" spans="1:2" s="47" customFormat="1" ht="15">
      <c r="A70" s="48" t="s">
        <v>110</v>
      </c>
      <c r="B70" s="53"/>
    </row>
    <row r="71" spans="1:2" s="47" customFormat="1" ht="15">
      <c r="A71" s="48" t="s">
        <v>74</v>
      </c>
      <c r="B71" s="53"/>
    </row>
    <row r="72" spans="1:2" s="47" customFormat="1" ht="15">
      <c r="A72" s="48" t="s">
        <v>103</v>
      </c>
      <c r="B72" s="53"/>
    </row>
    <row r="73" spans="1:2" s="47" customFormat="1" ht="15">
      <c r="A73" s="48" t="s">
        <v>13</v>
      </c>
      <c r="B73" s="53"/>
    </row>
    <row r="74" spans="1:2" s="47" customFormat="1" ht="15">
      <c r="A74" s="12" t="s">
        <v>91</v>
      </c>
      <c r="B74" s="53"/>
    </row>
    <row r="75" spans="1:2" s="47" customFormat="1" ht="15">
      <c r="A75" s="48" t="s">
        <v>111</v>
      </c>
      <c r="B75" s="53"/>
    </row>
    <row r="76" spans="1:2" s="47" customFormat="1" ht="15">
      <c r="A76" s="48" t="s">
        <v>74</v>
      </c>
      <c r="B76" s="53"/>
    </row>
    <row r="77" spans="1:2" s="47" customFormat="1" ht="15">
      <c r="A77" s="48" t="s">
        <v>103</v>
      </c>
      <c r="B77" s="53"/>
    </row>
    <row r="78" spans="1:2" s="47" customFormat="1" ht="15">
      <c r="A78" s="48" t="s">
        <v>13</v>
      </c>
      <c r="B78" s="53"/>
    </row>
    <row r="79" spans="1:2" s="47" customFormat="1" ht="15">
      <c r="A79" s="12" t="s">
        <v>92</v>
      </c>
      <c r="B79" s="53"/>
    </row>
    <row r="80" spans="1:2" s="47" customFormat="1" ht="15">
      <c r="A80" s="48" t="s">
        <v>112</v>
      </c>
      <c r="B80" s="53"/>
    </row>
    <row r="81" spans="1:2" s="47" customFormat="1" ht="15">
      <c r="A81" s="48" t="s">
        <v>74</v>
      </c>
      <c r="B81" s="53"/>
    </row>
    <row r="82" spans="1:2" s="47" customFormat="1" ht="15">
      <c r="A82" s="48" t="s">
        <v>103</v>
      </c>
      <c r="B82" s="53"/>
    </row>
    <row r="83" spans="1:2" s="47" customFormat="1" ht="15">
      <c r="A83" s="48" t="s">
        <v>13</v>
      </c>
      <c r="B83" s="53"/>
    </row>
    <row r="84" spans="1:2" s="43" customFormat="1" ht="15">
      <c r="A84" s="12" t="s">
        <v>93</v>
      </c>
      <c r="B84" s="55"/>
    </row>
    <row r="85" spans="1:2" s="43" customFormat="1" ht="15">
      <c r="A85" s="48" t="s">
        <v>105</v>
      </c>
      <c r="B85" s="55"/>
    </row>
    <row r="86" spans="1:2" s="43" customFormat="1" ht="15">
      <c r="A86" s="48" t="s">
        <v>13</v>
      </c>
      <c r="B86" s="55"/>
    </row>
    <row r="87" spans="1:2" s="43" customFormat="1" ht="15">
      <c r="A87" s="48" t="s">
        <v>133</v>
      </c>
      <c r="B87" s="55"/>
    </row>
    <row r="88" spans="1:2" s="43" customFormat="1" ht="15">
      <c r="A88" s="48" t="s">
        <v>94</v>
      </c>
      <c r="B88" s="55"/>
    </row>
    <row r="89" spans="1:2" s="43" customFormat="1" ht="15">
      <c r="A89" s="12" t="s">
        <v>113</v>
      </c>
      <c r="B89" s="55"/>
    </row>
    <row r="90" spans="1:2" s="47" customFormat="1" ht="15">
      <c r="A90" s="48" t="s">
        <v>115</v>
      </c>
      <c r="B90" s="53"/>
    </row>
    <row r="91" spans="1:2" s="47" customFormat="1" ht="15">
      <c r="A91" s="48" t="s">
        <v>74</v>
      </c>
      <c r="B91" s="53"/>
    </row>
    <row r="92" spans="1:2" s="47" customFormat="1" ht="15">
      <c r="A92" s="48" t="s">
        <v>103</v>
      </c>
      <c r="B92" s="53"/>
    </row>
    <row r="93" spans="1:2" s="47" customFormat="1" ht="15.75" thickBot="1">
      <c r="A93" s="48" t="s">
        <v>13</v>
      </c>
      <c r="B93" s="56"/>
    </row>
    <row r="94" ht="15">
      <c r="A94" s="5" t="s">
        <v>114</v>
      </c>
    </row>
  </sheetData>
  <sheetProtection/>
  <mergeCells count="2">
    <mergeCell ref="A4:B4"/>
    <mergeCell ref="A1:B1"/>
  </mergeCells>
  <printOptions/>
  <pageMargins left="0.97" right="0.31496062992125984" top="0.69" bottom="0.61" header="0.31496062992125984" footer="0.72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7">
      <selection activeCell="A21" sqref="A2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spans="1:2" ht="15">
      <c r="A1" s="88" t="s">
        <v>135</v>
      </c>
      <c r="B1" s="88"/>
    </row>
    <row r="2" ht="15">
      <c r="B2" s="25" t="s">
        <v>138</v>
      </c>
    </row>
    <row r="4" spans="1:2" ht="15">
      <c r="A4" s="86" t="s">
        <v>154</v>
      </c>
      <c r="B4" s="89"/>
    </row>
    <row r="5" spans="1:2" ht="57.75" customHeight="1">
      <c r="A5" s="89"/>
      <c r="B5" s="89"/>
    </row>
    <row r="6" spans="1:2" s="50" customFormat="1" ht="24" customHeight="1">
      <c r="A6" s="30" t="s">
        <v>0</v>
      </c>
      <c r="B6" s="31" t="s">
        <v>141</v>
      </c>
    </row>
    <row r="7" spans="1:2" s="50" customFormat="1" ht="21" customHeight="1">
      <c r="A7" s="30" t="s">
        <v>11</v>
      </c>
      <c r="B7" s="31">
        <v>3903003375</v>
      </c>
    </row>
    <row r="8" spans="1:2" s="50" customFormat="1" ht="24.75" customHeight="1">
      <c r="A8" s="30" t="s">
        <v>12</v>
      </c>
      <c r="B8" s="31">
        <v>392550001</v>
      </c>
    </row>
    <row r="9" spans="1:2" s="50" customFormat="1" ht="27" customHeight="1">
      <c r="A9" s="30" t="s">
        <v>41</v>
      </c>
      <c r="B9" s="44" t="s">
        <v>142</v>
      </c>
    </row>
    <row r="10" spans="1:2" s="50" customFormat="1" ht="15.75" thickBot="1">
      <c r="A10" s="29"/>
      <c r="B10" s="29"/>
    </row>
    <row r="11" spans="1:2" s="50" customFormat="1" ht="28.5" customHeight="1" thickBot="1" thickTop="1">
      <c r="A11" s="11" t="s">
        <v>6</v>
      </c>
      <c r="B11" s="11" t="s">
        <v>2</v>
      </c>
    </row>
    <row r="12" spans="1:2" s="50" customFormat="1" ht="27" customHeight="1" thickBot="1" thickTop="1">
      <c r="A12" s="10" t="s">
        <v>7</v>
      </c>
      <c r="B12" s="28"/>
    </row>
    <row r="13" spans="1:2" s="50" customFormat="1" ht="58.5" customHeight="1" thickBot="1" thickTop="1">
      <c r="A13" s="10" t="s">
        <v>8</v>
      </c>
      <c r="B13" s="62">
        <v>863449</v>
      </c>
    </row>
    <row r="14" spans="1:2" s="50" customFormat="1" ht="48" customHeight="1" thickBot="1" thickTop="1">
      <c r="A14" s="10" t="s">
        <v>9</v>
      </c>
      <c r="B14" s="62">
        <v>4267</v>
      </c>
    </row>
    <row r="15" spans="1:2" s="50" customFormat="1" ht="63" customHeight="1" thickBot="1" thickTop="1">
      <c r="A15" s="10" t="s">
        <v>10</v>
      </c>
      <c r="B15" s="62">
        <v>863449</v>
      </c>
    </row>
    <row r="16" ht="15.75" thickTop="1"/>
    <row r="18" spans="1:2" ht="37.5" customHeight="1">
      <c r="A18" s="90" t="s">
        <v>71</v>
      </c>
      <c r="B18" s="90"/>
    </row>
  </sheetData>
  <sheetProtection/>
  <mergeCells count="3">
    <mergeCell ref="A4:B5"/>
    <mergeCell ref="A18:B18"/>
    <mergeCell ref="A1:B1"/>
  </mergeCells>
  <printOptions/>
  <pageMargins left="0.7086614173228347" right="0.7086614173228347" top="1.13" bottom="0.7480314960629921" header="0.61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34" sqref="A34:D34"/>
    </sheetView>
  </sheetViews>
  <sheetFormatPr defaultColWidth="9.140625" defaultRowHeight="15"/>
  <cols>
    <col min="1" max="1" width="50.421875" style="1" customWidth="1"/>
    <col min="2" max="2" width="26.421875" style="1" customWidth="1"/>
    <col min="3" max="3" width="25.57421875" style="0" customWidth="1"/>
    <col min="4" max="4" width="25.421875" style="0" customWidth="1"/>
  </cols>
  <sheetData>
    <row r="1" spans="1:4" ht="15">
      <c r="A1" s="88" t="s">
        <v>135</v>
      </c>
      <c r="B1" s="91"/>
      <c r="C1" s="91"/>
      <c r="D1" s="91"/>
    </row>
    <row r="2" ht="15">
      <c r="D2" s="25" t="s">
        <v>139</v>
      </c>
    </row>
    <row r="5" spans="1:4" ht="15.75">
      <c r="A5" s="97" t="s">
        <v>155</v>
      </c>
      <c r="B5" s="98"/>
      <c r="C5" s="98"/>
      <c r="D5" s="98"/>
    </row>
    <row r="6" spans="1:2" ht="16.5" thickBot="1">
      <c r="A6" s="7"/>
      <c r="B6" s="7"/>
    </row>
    <row r="7" spans="1:5" ht="20.25" customHeight="1" thickBot="1">
      <c r="A7" s="57" t="s">
        <v>0</v>
      </c>
      <c r="B7" s="106" t="s">
        <v>141</v>
      </c>
      <c r="C7" s="107"/>
      <c r="D7" s="108"/>
      <c r="E7" s="2"/>
    </row>
    <row r="8" spans="1:5" ht="23.25" customHeight="1" thickBot="1">
      <c r="A8" s="58" t="s">
        <v>11</v>
      </c>
      <c r="B8" s="106">
        <v>3903003375</v>
      </c>
      <c r="C8" s="107"/>
      <c r="D8" s="108"/>
      <c r="E8" s="2"/>
    </row>
    <row r="9" spans="1:5" ht="21" customHeight="1" thickBot="1">
      <c r="A9" s="58" t="s">
        <v>12</v>
      </c>
      <c r="B9" s="106">
        <v>392550001</v>
      </c>
      <c r="C9" s="107"/>
      <c r="D9" s="108"/>
      <c r="E9" s="2"/>
    </row>
    <row r="10" spans="1:5" ht="23.25" customHeight="1" thickBot="1">
      <c r="A10" s="58" t="s">
        <v>41</v>
      </c>
      <c r="B10" s="92" t="s">
        <v>142</v>
      </c>
      <c r="C10" s="93"/>
      <c r="D10" s="94"/>
      <c r="E10" s="2"/>
    </row>
    <row r="11" spans="1:4" s="1" customFormat="1" ht="17.25" customHeight="1" thickBot="1">
      <c r="A11" s="15"/>
      <c r="B11" s="15"/>
      <c r="C11" s="15"/>
      <c r="D11" s="15"/>
    </row>
    <row r="12" spans="1:4" ht="27" customHeight="1" thickBot="1">
      <c r="A12" s="99" t="s">
        <v>120</v>
      </c>
      <c r="B12" s="103" t="s">
        <v>123</v>
      </c>
      <c r="C12" s="103" t="s">
        <v>48</v>
      </c>
      <c r="D12" s="102" t="s">
        <v>129</v>
      </c>
    </row>
    <row r="13" spans="1:4" ht="12" customHeight="1" thickBot="1">
      <c r="A13" s="99"/>
      <c r="B13" s="104"/>
      <c r="C13" s="104"/>
      <c r="D13" s="105"/>
    </row>
    <row r="14" spans="1:4" ht="15.75" thickBot="1">
      <c r="A14" s="100" t="s">
        <v>121</v>
      </c>
      <c r="B14" s="101"/>
      <c r="C14" s="101"/>
      <c r="D14" s="102"/>
    </row>
    <row r="15" spans="1:4" ht="15.75" thickBot="1">
      <c r="A15" s="16" t="s">
        <v>130</v>
      </c>
      <c r="B15" s="59" t="s">
        <v>147</v>
      </c>
      <c r="C15" s="59" t="s">
        <v>147</v>
      </c>
      <c r="D15" s="63" t="s">
        <v>147</v>
      </c>
    </row>
    <row r="16" spans="1:4" ht="24.75" thickBot="1">
      <c r="A16" s="17" t="s">
        <v>32</v>
      </c>
      <c r="B16" s="59" t="s">
        <v>147</v>
      </c>
      <c r="C16" s="59" t="s">
        <v>147</v>
      </c>
      <c r="D16" s="63" t="s">
        <v>147</v>
      </c>
    </row>
    <row r="17" spans="1:4" ht="24.75" thickBot="1">
      <c r="A17" s="17" t="s">
        <v>33</v>
      </c>
      <c r="B17" s="59" t="s">
        <v>147</v>
      </c>
      <c r="C17" s="59" t="s">
        <v>147</v>
      </c>
      <c r="D17" s="63" t="s">
        <v>147</v>
      </c>
    </row>
    <row r="18" spans="1:4" ht="15.75" thickBot="1">
      <c r="A18" s="18" t="s">
        <v>34</v>
      </c>
      <c r="B18" s="59" t="s">
        <v>147</v>
      </c>
      <c r="C18" s="59" t="s">
        <v>147</v>
      </c>
      <c r="D18" s="63" t="s">
        <v>147</v>
      </c>
    </row>
    <row r="19" spans="1:4" ht="15.75" thickBot="1">
      <c r="A19" s="18" t="s">
        <v>35</v>
      </c>
      <c r="B19" s="59" t="s">
        <v>147</v>
      </c>
      <c r="C19" s="59" t="s">
        <v>147</v>
      </c>
      <c r="D19" s="63" t="s">
        <v>147</v>
      </c>
    </row>
    <row r="20" spans="1:4" ht="24.75" thickBot="1">
      <c r="A20" s="17" t="s">
        <v>38</v>
      </c>
      <c r="B20" s="59" t="s">
        <v>147</v>
      </c>
      <c r="C20" s="59" t="s">
        <v>147</v>
      </c>
      <c r="D20" s="63" t="s">
        <v>147</v>
      </c>
    </row>
    <row r="21" spans="1:4" ht="15.75" thickBot="1">
      <c r="A21" s="19" t="s">
        <v>36</v>
      </c>
      <c r="B21" s="59" t="s">
        <v>147</v>
      </c>
      <c r="C21" s="59" t="s">
        <v>147</v>
      </c>
      <c r="D21" s="63" t="s">
        <v>147</v>
      </c>
    </row>
    <row r="22" spans="1:4" ht="16.5" customHeight="1" thickBot="1">
      <c r="A22" s="19" t="s">
        <v>37</v>
      </c>
      <c r="B22" s="59" t="s">
        <v>147</v>
      </c>
      <c r="C22" s="59" t="s">
        <v>147</v>
      </c>
      <c r="D22" s="63" t="s">
        <v>147</v>
      </c>
    </row>
    <row r="23" spans="1:4" ht="21" customHeight="1" thickBot="1">
      <c r="A23" s="17" t="s">
        <v>39</v>
      </c>
      <c r="B23" s="59" t="s">
        <v>147</v>
      </c>
      <c r="C23" s="59" t="s">
        <v>147</v>
      </c>
      <c r="D23" s="63" t="s">
        <v>147</v>
      </c>
    </row>
    <row r="24" spans="1:4" ht="30" customHeight="1" thickBot="1">
      <c r="A24" s="17" t="s">
        <v>40</v>
      </c>
      <c r="B24" s="59" t="s">
        <v>147</v>
      </c>
      <c r="C24" s="59" t="s">
        <v>147</v>
      </c>
      <c r="D24" s="63" t="s">
        <v>147</v>
      </c>
    </row>
    <row r="25" spans="1:4" ht="34.5" customHeight="1" thickBot="1">
      <c r="A25" s="17" t="s">
        <v>127</v>
      </c>
      <c r="B25" s="59" t="s">
        <v>147</v>
      </c>
      <c r="C25" s="59" t="s">
        <v>147</v>
      </c>
      <c r="D25" s="63" t="s">
        <v>147</v>
      </c>
    </row>
    <row r="26" spans="1:4" ht="18.75" customHeight="1" thickBot="1">
      <c r="A26" s="17" t="s">
        <v>134</v>
      </c>
      <c r="B26" s="59" t="s">
        <v>147</v>
      </c>
      <c r="C26" s="59" t="s">
        <v>147</v>
      </c>
      <c r="D26" s="63" t="s">
        <v>147</v>
      </c>
    </row>
    <row r="27" spans="1:4" ht="24.75" thickBot="1">
      <c r="A27" s="17" t="s">
        <v>124</v>
      </c>
      <c r="B27" s="59" t="s">
        <v>147</v>
      </c>
      <c r="C27" s="59" t="s">
        <v>147</v>
      </c>
      <c r="D27" s="63" t="s">
        <v>147</v>
      </c>
    </row>
    <row r="28" spans="1:4" ht="24.75" thickBot="1">
      <c r="A28" s="17" t="s">
        <v>125</v>
      </c>
      <c r="B28" s="59" t="s">
        <v>147</v>
      </c>
      <c r="C28" s="59" t="s">
        <v>147</v>
      </c>
      <c r="D28" s="63" t="s">
        <v>147</v>
      </c>
    </row>
    <row r="29" spans="1:4" ht="15.75" thickBot="1">
      <c r="A29" s="17" t="s">
        <v>128</v>
      </c>
      <c r="B29" s="59" t="s">
        <v>147</v>
      </c>
      <c r="C29" s="59" t="s">
        <v>147</v>
      </c>
      <c r="D29" s="63" t="s">
        <v>147</v>
      </c>
    </row>
    <row r="30" spans="1:4" ht="15.75" thickBot="1">
      <c r="A30" s="17" t="s">
        <v>126</v>
      </c>
      <c r="B30" s="59" t="s">
        <v>147</v>
      </c>
      <c r="C30" s="59" t="s">
        <v>147</v>
      </c>
      <c r="D30" s="63" t="s">
        <v>147</v>
      </c>
    </row>
    <row r="31" spans="1:4" ht="24.75" thickBot="1">
      <c r="A31" s="17" t="s">
        <v>132</v>
      </c>
      <c r="B31" s="59" t="s">
        <v>147</v>
      </c>
      <c r="C31" s="59" t="s">
        <v>147</v>
      </c>
      <c r="D31" s="63" t="s">
        <v>147</v>
      </c>
    </row>
    <row r="32" spans="1:4" ht="24.75" thickBot="1">
      <c r="A32" s="20" t="s">
        <v>131</v>
      </c>
      <c r="B32" s="64" t="s">
        <v>147</v>
      </c>
      <c r="C32" s="64" t="s">
        <v>147</v>
      </c>
      <c r="D32" s="65" t="s">
        <v>147</v>
      </c>
    </row>
    <row r="33" spans="1:4" ht="114.75" customHeight="1">
      <c r="A33" s="95" t="s">
        <v>122</v>
      </c>
      <c r="B33" s="95"/>
      <c r="C33" s="96"/>
      <c r="D33" s="96"/>
    </row>
    <row r="34" spans="1:4" ht="37.5" customHeight="1">
      <c r="A34" s="95"/>
      <c r="B34" s="95"/>
      <c r="C34" s="95"/>
      <c r="D34" s="95"/>
    </row>
  </sheetData>
  <sheetProtection/>
  <mergeCells count="13">
    <mergeCell ref="B7:D7"/>
    <mergeCell ref="B8:D8"/>
    <mergeCell ref="B9:D9"/>
    <mergeCell ref="A1:D1"/>
    <mergeCell ref="B10:D10"/>
    <mergeCell ref="A33:D33"/>
    <mergeCell ref="A34:D34"/>
    <mergeCell ref="A5:D5"/>
    <mergeCell ref="A12:A13"/>
    <mergeCell ref="A14:D14"/>
    <mergeCell ref="C12:C13"/>
    <mergeCell ref="D12:D13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zoomScalePageLayoutView="0" workbookViewId="0" topLeftCell="A1">
      <selection activeCell="E20" sqref="E20:E22"/>
    </sheetView>
  </sheetViews>
  <sheetFormatPr defaultColWidth="9.140625" defaultRowHeight="15"/>
  <cols>
    <col min="2" max="2" width="26.421875" style="0" customWidth="1"/>
    <col min="3" max="3" width="20.57421875" style="0" customWidth="1"/>
  </cols>
  <sheetData>
    <row r="1" spans="2:9" ht="15">
      <c r="B1" s="88" t="s">
        <v>135</v>
      </c>
      <c r="C1" s="88"/>
      <c r="D1" s="91"/>
      <c r="E1" s="91"/>
      <c r="F1" s="91"/>
      <c r="G1" s="91"/>
      <c r="H1" s="91"/>
      <c r="I1" s="91"/>
    </row>
    <row r="2" spans="8:9" ht="15">
      <c r="H2" s="88" t="s">
        <v>140</v>
      </c>
      <c r="I2" s="88"/>
    </row>
    <row r="4" spans="2:13" ht="15">
      <c r="B4" s="121" t="s">
        <v>156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2:13" ht="15.7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5.75" thickBot="1">
      <c r="B6" s="13" t="s">
        <v>0</v>
      </c>
      <c r="C6" s="123" t="s">
        <v>141</v>
      </c>
      <c r="D6" s="124"/>
      <c r="E6" s="124"/>
      <c r="F6" s="124"/>
      <c r="G6" s="124"/>
      <c r="H6" s="124"/>
      <c r="I6" s="125"/>
      <c r="J6" s="8"/>
      <c r="K6" s="8"/>
      <c r="L6" s="8"/>
      <c r="M6" s="8"/>
      <c r="N6" s="8"/>
      <c r="O6" s="8"/>
    </row>
    <row r="7" spans="2:15" ht="15.75" thickBot="1">
      <c r="B7" s="14" t="s">
        <v>11</v>
      </c>
      <c r="C7" s="123">
        <v>3903003375</v>
      </c>
      <c r="D7" s="124"/>
      <c r="E7" s="124"/>
      <c r="F7" s="124"/>
      <c r="G7" s="124"/>
      <c r="H7" s="124"/>
      <c r="I7" s="125"/>
      <c r="J7" s="8"/>
      <c r="K7" s="8"/>
      <c r="L7" s="8"/>
      <c r="M7" s="8"/>
      <c r="N7" s="8"/>
      <c r="O7" s="8"/>
    </row>
    <row r="8" spans="2:15" ht="15.75" thickBot="1">
      <c r="B8" s="14" t="s">
        <v>12</v>
      </c>
      <c r="C8" s="123">
        <v>392550001</v>
      </c>
      <c r="D8" s="124"/>
      <c r="E8" s="124"/>
      <c r="F8" s="124"/>
      <c r="G8" s="124"/>
      <c r="H8" s="124"/>
      <c r="I8" s="125"/>
      <c r="J8" s="8"/>
      <c r="K8" s="8"/>
      <c r="L8" s="8"/>
      <c r="M8" s="8"/>
      <c r="N8" s="8"/>
      <c r="O8" s="8"/>
    </row>
    <row r="9" spans="2:15" ht="45.75" customHeight="1" thickBot="1">
      <c r="B9" s="14" t="s">
        <v>41</v>
      </c>
      <c r="C9" s="129" t="s">
        <v>142</v>
      </c>
      <c r="D9" s="130"/>
      <c r="E9" s="130"/>
      <c r="F9" s="130"/>
      <c r="G9" s="130"/>
      <c r="H9" s="130"/>
      <c r="I9" s="131"/>
      <c r="J9" s="8"/>
      <c r="K9" s="8"/>
      <c r="L9" s="8"/>
      <c r="M9" s="8"/>
      <c r="N9" s="8"/>
      <c r="O9" s="8"/>
    </row>
    <row r="10" spans="2:15" ht="15.75" thickBo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8" t="s">
        <v>47</v>
      </c>
      <c r="O10" s="128"/>
    </row>
    <row r="11" spans="2:15" ht="15">
      <c r="B11" s="113" t="s">
        <v>25</v>
      </c>
      <c r="C11" s="109" t="s">
        <v>158</v>
      </c>
      <c r="D11" s="117" t="s">
        <v>157</v>
      </c>
      <c r="E11" s="117"/>
      <c r="F11" s="117"/>
      <c r="G11" s="117"/>
      <c r="H11" s="117"/>
      <c r="I11" s="117"/>
      <c r="J11" s="117"/>
      <c r="K11" s="117"/>
      <c r="L11" s="117"/>
      <c r="M11" s="118"/>
      <c r="N11" s="109" t="s">
        <v>23</v>
      </c>
      <c r="O11" s="110"/>
    </row>
    <row r="12" spans="2:15" ht="15">
      <c r="B12" s="114"/>
      <c r="C12" s="111"/>
      <c r="D12" s="119" t="s">
        <v>30</v>
      </c>
      <c r="E12" s="119"/>
      <c r="F12" s="119"/>
      <c r="G12" s="119"/>
      <c r="H12" s="119"/>
      <c r="I12" s="119" t="s">
        <v>31</v>
      </c>
      <c r="J12" s="119"/>
      <c r="K12" s="119"/>
      <c r="L12" s="119"/>
      <c r="M12" s="120"/>
      <c r="N12" s="111"/>
      <c r="O12" s="112"/>
    </row>
    <row r="13" spans="2:15" ht="15.75" thickBot="1">
      <c r="B13" s="115"/>
      <c r="C13" s="116"/>
      <c r="D13" s="21" t="s">
        <v>24</v>
      </c>
      <c r="E13" s="21" t="s">
        <v>26</v>
      </c>
      <c r="F13" s="21" t="s">
        <v>27</v>
      </c>
      <c r="G13" s="21" t="s">
        <v>28</v>
      </c>
      <c r="H13" s="21" t="s">
        <v>29</v>
      </c>
      <c r="I13" s="21" t="s">
        <v>24</v>
      </c>
      <c r="J13" s="21" t="s">
        <v>26</v>
      </c>
      <c r="K13" s="21" t="s">
        <v>27</v>
      </c>
      <c r="L13" s="21" t="s">
        <v>28</v>
      </c>
      <c r="M13" s="22" t="s">
        <v>29</v>
      </c>
      <c r="N13" s="111"/>
      <c r="O13" s="112"/>
    </row>
    <row r="14" spans="2:15" ht="15">
      <c r="B14" s="23" t="s">
        <v>24</v>
      </c>
      <c r="C14" s="60" t="s">
        <v>147</v>
      </c>
      <c r="D14" s="60" t="s">
        <v>147</v>
      </c>
      <c r="E14" s="60" t="s">
        <v>147</v>
      </c>
      <c r="F14" s="60" t="s">
        <v>147</v>
      </c>
      <c r="G14" s="60" t="s">
        <v>147</v>
      </c>
      <c r="H14" s="60" t="s">
        <v>147</v>
      </c>
      <c r="I14" s="60" t="s">
        <v>147</v>
      </c>
      <c r="J14" s="60" t="s">
        <v>147</v>
      </c>
      <c r="K14" s="60" t="s">
        <v>147</v>
      </c>
      <c r="L14" s="60" t="s">
        <v>147</v>
      </c>
      <c r="M14" s="60" t="s">
        <v>147</v>
      </c>
      <c r="N14" s="119" t="s">
        <v>147</v>
      </c>
      <c r="O14" s="132"/>
    </row>
    <row r="15" spans="2:15" ht="15">
      <c r="B15" s="66" t="s">
        <v>44</v>
      </c>
      <c r="C15" s="26" t="s">
        <v>147</v>
      </c>
      <c r="D15" s="26" t="s">
        <v>147</v>
      </c>
      <c r="E15" s="26" t="s">
        <v>147</v>
      </c>
      <c r="F15" s="26" t="s">
        <v>147</v>
      </c>
      <c r="G15" s="26" t="s">
        <v>147</v>
      </c>
      <c r="H15" s="26" t="s">
        <v>147</v>
      </c>
      <c r="I15" s="26" t="s">
        <v>147</v>
      </c>
      <c r="J15" s="26" t="s">
        <v>147</v>
      </c>
      <c r="K15" s="26" t="s">
        <v>147</v>
      </c>
      <c r="L15" s="26" t="s">
        <v>147</v>
      </c>
      <c r="M15" s="26" t="s">
        <v>147</v>
      </c>
      <c r="N15" s="119" t="s">
        <v>147</v>
      </c>
      <c r="O15" s="132"/>
    </row>
    <row r="16" spans="2:15" ht="15">
      <c r="B16" s="66" t="s">
        <v>46</v>
      </c>
      <c r="C16" s="26" t="s">
        <v>147</v>
      </c>
      <c r="D16" s="26" t="s">
        <v>147</v>
      </c>
      <c r="E16" s="26" t="s">
        <v>147</v>
      </c>
      <c r="F16" s="26" t="s">
        <v>147</v>
      </c>
      <c r="G16" s="26" t="s">
        <v>147</v>
      </c>
      <c r="H16" s="26" t="s">
        <v>147</v>
      </c>
      <c r="I16" s="26" t="s">
        <v>147</v>
      </c>
      <c r="J16" s="26" t="s">
        <v>147</v>
      </c>
      <c r="K16" s="26" t="s">
        <v>147</v>
      </c>
      <c r="L16" s="26" t="s">
        <v>147</v>
      </c>
      <c r="M16" s="26" t="s">
        <v>147</v>
      </c>
      <c r="N16" s="119" t="s">
        <v>147</v>
      </c>
      <c r="O16" s="132"/>
    </row>
    <row r="17" spans="2:15" ht="15.75" thickBot="1">
      <c r="B17" s="67" t="s">
        <v>45</v>
      </c>
      <c r="C17" s="68" t="s">
        <v>147</v>
      </c>
      <c r="D17" s="68" t="s">
        <v>147</v>
      </c>
      <c r="E17" s="68" t="s">
        <v>147</v>
      </c>
      <c r="F17" s="68" t="s">
        <v>147</v>
      </c>
      <c r="G17" s="68" t="s">
        <v>147</v>
      </c>
      <c r="H17" s="68" t="s">
        <v>147</v>
      </c>
      <c r="I17" s="68" t="s">
        <v>147</v>
      </c>
      <c r="J17" s="68" t="s">
        <v>147</v>
      </c>
      <c r="K17" s="68" t="s">
        <v>147</v>
      </c>
      <c r="L17" s="68" t="s">
        <v>147</v>
      </c>
      <c r="M17" s="68" t="s">
        <v>147</v>
      </c>
      <c r="N17" s="126" t="s">
        <v>147</v>
      </c>
      <c r="O17" s="127"/>
    </row>
  </sheetData>
  <sheetProtection/>
  <mergeCells count="18">
    <mergeCell ref="C7:I7"/>
    <mergeCell ref="C8:I8"/>
    <mergeCell ref="N17:O17"/>
    <mergeCell ref="N10:O10"/>
    <mergeCell ref="C9:I9"/>
    <mergeCell ref="N15:O15"/>
    <mergeCell ref="N14:O14"/>
    <mergeCell ref="N16:O16"/>
    <mergeCell ref="B1:I1"/>
    <mergeCell ref="H2:I2"/>
    <mergeCell ref="N11:O13"/>
    <mergeCell ref="B11:B13"/>
    <mergeCell ref="C11:C13"/>
    <mergeCell ref="D11:M11"/>
    <mergeCell ref="D12:H12"/>
    <mergeCell ref="I12:M12"/>
    <mergeCell ref="B4:M4"/>
    <mergeCell ref="C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Установка</cp:lastModifiedBy>
  <cp:lastPrinted>2013-04-18T06:26:02Z</cp:lastPrinted>
  <dcterms:created xsi:type="dcterms:W3CDTF">2010-02-15T13:42:22Z</dcterms:created>
  <dcterms:modified xsi:type="dcterms:W3CDTF">2013-04-18T07:57:32Z</dcterms:modified>
  <cp:category/>
  <cp:version/>
  <cp:contentType/>
  <cp:contentStatus/>
</cp:coreProperties>
</file>